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tteostefano\Desktop\autosilano\"/>
    </mc:Choice>
  </mc:AlternateContent>
  <xr:revisionPtr revIDLastSave="0" documentId="8_{8B413F82-A0A5-474E-8E57-2E604F9EDCD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ffiliati" sheetId="1" r:id="rId1"/>
    <sheet name="Guadagno Medio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2" l="1"/>
  <c r="G9" i="2"/>
  <c r="G10" i="2" s="1"/>
  <c r="G11" i="2" s="1"/>
  <c r="G7" i="2"/>
  <c r="L7" i="2"/>
  <c r="L8" i="2"/>
  <c r="L9" i="2"/>
  <c r="L10" i="2"/>
  <c r="L11" i="2"/>
  <c r="O16" i="1"/>
  <c r="Q16" i="1" s="1"/>
  <c r="O20" i="1"/>
  <c r="O19" i="1"/>
  <c r="Q19" i="1" s="1"/>
  <c r="O17" i="1"/>
  <c r="Q17" i="1" s="1"/>
  <c r="O15" i="1"/>
  <c r="Q20" i="1"/>
  <c r="L6" i="2"/>
  <c r="G6" i="2"/>
  <c r="C8" i="2"/>
  <c r="C9" i="2"/>
  <c r="C10" i="2"/>
  <c r="C11" i="2"/>
  <c r="C7" i="2"/>
  <c r="C6" i="2"/>
  <c r="O21" i="1"/>
  <c r="L20" i="1"/>
  <c r="L19" i="1"/>
  <c r="O18" i="1"/>
  <c r="Q18" i="1" s="1"/>
  <c r="L16" i="1"/>
  <c r="O2" i="2" l="1"/>
  <c r="B15" i="1"/>
  <c r="E15" i="1" s="1"/>
  <c r="I15" i="1" l="1"/>
  <c r="N6" i="2" s="1"/>
  <c r="B16" i="1"/>
  <c r="D15" i="1"/>
  <c r="K15" i="1" s="1"/>
  <c r="I6" i="2"/>
  <c r="L18" i="1"/>
  <c r="L17" i="1"/>
  <c r="I16" i="1" l="1"/>
  <c r="E16" i="1"/>
  <c r="D16" i="1"/>
  <c r="B17" i="1"/>
  <c r="S16" i="1"/>
  <c r="G15" i="1"/>
  <c r="K6" i="2"/>
  <c r="L21" i="1"/>
  <c r="L11" i="1" s="1"/>
  <c r="L12" i="1" s="1"/>
  <c r="L13" i="1" s="1"/>
  <c r="K16" i="1" l="1"/>
  <c r="K7" i="2"/>
  <c r="N7" i="2"/>
  <c r="G16" i="1"/>
  <c r="I17" i="1"/>
  <c r="N8" i="2" s="1"/>
  <c r="E17" i="1"/>
  <c r="J6" i="2"/>
  <c r="I7" i="2"/>
  <c r="S17" i="1"/>
  <c r="K8" i="2" l="1"/>
  <c r="G17" i="1"/>
  <c r="J7" i="2"/>
  <c r="I8" i="2"/>
  <c r="B18" i="1"/>
  <c r="D17" i="1"/>
  <c r="K17" i="1" s="1"/>
  <c r="I9" i="2" l="1"/>
  <c r="I18" i="1"/>
  <c r="E18" i="1"/>
  <c r="G18" i="1" s="1"/>
  <c r="D18" i="1"/>
  <c r="S18" i="1"/>
  <c r="B19" i="1"/>
  <c r="K18" i="1" l="1"/>
  <c r="K9" i="2"/>
  <c r="N9" i="2"/>
  <c r="E19" i="1"/>
  <c r="G19" i="1" s="1"/>
  <c r="I19" i="1"/>
  <c r="D19" i="1"/>
  <c r="J9" i="2"/>
  <c r="J8" i="2"/>
  <c r="I10" i="2"/>
  <c r="B20" i="1"/>
  <c r="S19" i="1"/>
  <c r="K10" i="2" l="1"/>
  <c r="N10" i="2"/>
  <c r="K19" i="1"/>
  <c r="D20" i="1"/>
  <c r="I20" i="1"/>
  <c r="N11" i="2" s="1"/>
  <c r="E20" i="1"/>
  <c r="J10" i="2"/>
  <c r="I11" i="2"/>
  <c r="S20" i="1"/>
  <c r="K20" i="1" l="1"/>
  <c r="G20" i="1"/>
  <c r="K11" i="2"/>
  <c r="J11" i="2" l="1"/>
</calcChain>
</file>

<file path=xl/sharedStrings.xml><?xml version="1.0" encoding="utf-8"?>
<sst xmlns="http://schemas.openxmlformats.org/spreadsheetml/2006/main" count="37" uniqueCount="23">
  <si>
    <t>somma affiliati</t>
  </si>
  <si>
    <t>livelli</t>
  </si>
  <si>
    <t>affiliati iscritti</t>
  </si>
  <si>
    <t>progressivo affiliati</t>
  </si>
  <si>
    <t>commisioni per livello</t>
  </si>
  <si>
    <t>Progressivo Commissioni</t>
  </si>
  <si>
    <t xml:space="preserve">Aggiungi o Aumenta i tuoi affiliati </t>
  </si>
  <si>
    <t>piani</t>
  </si>
  <si>
    <t>&gt;&gt;&gt;&gt;&gt;&gt;</t>
  </si>
  <si>
    <t>Questo è un esempio di struttura semplice piano basic</t>
  </si>
  <si>
    <t>-</t>
  </si>
  <si>
    <t>utenti che pagano</t>
  </si>
  <si>
    <t>Percentuale</t>
  </si>
  <si>
    <t>Livello Affiliazione</t>
  </si>
  <si>
    <t xml:space="preserve">       Valore livello</t>
  </si>
  <si>
    <t>Ecco come sarà calcolata la commissione di questo network:</t>
  </si>
  <si>
    <t>In questo esempio ogni utente paga un abbonamento mensile da            €</t>
  </si>
  <si>
    <t>Guadagno Annuale</t>
  </si>
  <si>
    <t>comm. Per livello</t>
  </si>
  <si>
    <t>guadagno per affiliato che hai registrato direttamente dal tuo link</t>
  </si>
  <si>
    <t>guadagno per affiliato che hai registrato direttamente dai tuoi sub Affiliati</t>
  </si>
  <si>
    <t>Piano provvigioni può variare in base alle scontistiche del periodo</t>
  </si>
  <si>
    <t>Nella sezione del tuo account puoi avere un esatto estratto conto reale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</si>
</sst>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6.5"/>
      <color rgb="FF000000"/>
      <name val="Open Sans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2" fillId="3" borderId="0" xfId="0" applyFont="1" applyFill="1" applyAlignment="1" applyProtection="1">
      <alignment horizontal="center" vertical="center"/>
      <protection locked="0"/>
    </xf>
    <xf numFmtId="16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T24"/>
  <sheetViews>
    <sheetView topLeftCell="B4" zoomScale="85" zoomScaleNormal="85" workbookViewId="0">
      <selection activeCell="F5" sqref="F5"/>
    </sheetView>
  </sheetViews>
  <sheetFormatPr defaultRowHeight="15" x14ac:dyDescent="0.25"/>
  <cols>
    <col min="1" max="1" width="9.140625" style="1"/>
    <col min="2" max="2" width="16.42578125" style="1" customWidth="1"/>
    <col min="3" max="3" width="4.85546875" customWidth="1"/>
    <col min="4" max="4" width="22.28515625" style="1" customWidth="1"/>
    <col min="5" max="5" width="16" customWidth="1"/>
    <col min="6" max="6" width="6.28515625" customWidth="1"/>
    <col min="7" max="7" width="13.28515625" customWidth="1"/>
    <col min="8" max="8" width="5.5703125" customWidth="1"/>
    <col min="9" max="9" width="22.28515625" style="1" customWidth="1"/>
    <col min="10" max="10" width="6.85546875" customWidth="1"/>
    <col min="11" max="11" width="10.140625" style="1" customWidth="1"/>
    <col min="12" max="12" width="10.28515625" hidden="1" customWidth="1"/>
    <col min="13" max="13" width="11.140625" hidden="1" customWidth="1"/>
    <col min="14" max="14" width="12.140625" style="1" hidden="1" customWidth="1"/>
    <col min="15" max="15" width="9.5703125" hidden="1" customWidth="1"/>
    <col min="16" max="16" width="9.7109375" hidden="1" customWidth="1"/>
    <col min="17" max="17" width="8.5703125" hidden="1" customWidth="1"/>
    <col min="18" max="18" width="10.7109375" hidden="1" customWidth="1"/>
    <col min="19" max="19" width="7.7109375" hidden="1" customWidth="1"/>
  </cols>
  <sheetData>
    <row r="2" spans="1:20" s="13" customFormat="1" ht="18.75" x14ac:dyDescent="0.3">
      <c r="A2" s="12"/>
      <c r="D2" s="12"/>
      <c r="I2" s="12" t="s">
        <v>9</v>
      </c>
      <c r="K2" s="12"/>
      <c r="N2" s="12"/>
      <c r="O2" s="13">
        <v>25</v>
      </c>
    </row>
    <row r="4" spans="1:20" ht="21" x14ac:dyDescent="0.35">
      <c r="B4" s="7"/>
      <c r="C4" s="8"/>
      <c r="D4" s="9" t="s">
        <v>6</v>
      </c>
      <c r="E4" s="8"/>
      <c r="F4" s="10">
        <v>5</v>
      </c>
      <c r="G4" s="17"/>
      <c r="I4" s="1" t="s">
        <v>7</v>
      </c>
      <c r="J4" t="s">
        <v>8</v>
      </c>
      <c r="K4" s="1">
        <v>19.899999999999999</v>
      </c>
    </row>
    <row r="11" spans="1:20" ht="1.5" hidden="1" customHeight="1" x14ac:dyDescent="0.25">
      <c r="K11" s="2"/>
      <c r="L11" t="e">
        <f>REPT(#REF!,1)</f>
        <v>#REF!</v>
      </c>
    </row>
    <row r="12" spans="1:20" hidden="1" x14ac:dyDescent="0.25">
      <c r="K12" s="2"/>
      <c r="L12" t="e">
        <f t="shared" ref="L12:L13" si="0">REPT(L11,1)</f>
        <v>#REF!</v>
      </c>
    </row>
    <row r="13" spans="1:20" hidden="1" x14ac:dyDescent="0.25">
      <c r="L13" t="e">
        <f t="shared" si="0"/>
        <v>#REF!</v>
      </c>
    </row>
    <row r="14" spans="1:20" x14ac:dyDescent="0.25">
      <c r="A14" s="1" t="s">
        <v>1</v>
      </c>
      <c r="B14" s="1" t="s">
        <v>2</v>
      </c>
      <c r="D14" s="1" t="s">
        <v>3</v>
      </c>
      <c r="G14" s="1" t="s">
        <v>5</v>
      </c>
      <c r="I14" s="1" t="s">
        <v>4</v>
      </c>
      <c r="L14" t="s">
        <v>0</v>
      </c>
    </row>
    <row r="15" spans="1:20" x14ac:dyDescent="0.25">
      <c r="A15" s="3">
        <v>1</v>
      </c>
      <c r="B15" s="3">
        <f>SUM(F4)</f>
        <v>5</v>
      </c>
      <c r="C15" s="4"/>
      <c r="D15" s="3">
        <f>SUM(B15)</f>
        <v>5</v>
      </c>
      <c r="E15" s="18">
        <f>SUM(B15*O15)</f>
        <v>67.759499999999989</v>
      </c>
      <c r="F15" s="4"/>
      <c r="G15" s="5">
        <f>SUM(E15)</f>
        <v>67.759499999999989</v>
      </c>
      <c r="H15" s="4"/>
      <c r="I15" s="5">
        <f>SUM(B15*O15)</f>
        <v>67.759499999999989</v>
      </c>
      <c r="J15" s="4"/>
      <c r="K15" s="2">
        <f>SUM(E15/D15)</f>
        <v>13.551899999999998</v>
      </c>
      <c r="M15">
        <v>18</v>
      </c>
      <c r="N15" s="1">
        <v>3</v>
      </c>
      <c r="O15" s="5">
        <f>SUM((K4*P15)/100)</f>
        <v>13.551899999999998</v>
      </c>
      <c r="P15">
        <v>68.099999999999994</v>
      </c>
      <c r="Q15" s="5"/>
      <c r="T15" t="s">
        <v>19</v>
      </c>
    </row>
    <row r="16" spans="1:20" x14ac:dyDescent="0.25">
      <c r="A16" s="3">
        <v>2</v>
      </c>
      <c r="B16" s="3">
        <f>SUM(B15*F4)</f>
        <v>25</v>
      </c>
      <c r="C16" s="4"/>
      <c r="D16" s="3">
        <f>SUM(B15:B16)</f>
        <v>30</v>
      </c>
      <c r="E16" s="18">
        <f>SUM(B16*O16)</f>
        <v>49.803232499999993</v>
      </c>
      <c r="F16" s="4"/>
      <c r="G16" s="5">
        <f>SUM(E15:E16)</f>
        <v>117.56273249999998</v>
      </c>
      <c r="H16" s="4"/>
      <c r="I16" s="5">
        <f t="shared" ref="I16:I20" si="1">SUM(B16*O16)</f>
        <v>49.803232499999993</v>
      </c>
      <c r="J16" s="4"/>
      <c r="K16" s="2">
        <f t="shared" ref="K16:K20" si="2">SUM(E16/D16)</f>
        <v>1.6601077499999997</v>
      </c>
      <c r="L16" t="str">
        <f>REPT(F4,1)</f>
        <v>5</v>
      </c>
      <c r="M16">
        <v>18</v>
      </c>
      <c r="N16" s="1">
        <v>2</v>
      </c>
      <c r="O16" s="5">
        <f>SUM((O15*P16)/100)</f>
        <v>1.9921292999999998</v>
      </c>
      <c r="P16">
        <v>14.7</v>
      </c>
      <c r="Q16" s="5">
        <f>SUM(O16/100)</f>
        <v>1.9921292999999996E-2</v>
      </c>
      <c r="S16" s="5">
        <f>SUM(B16*O16)</f>
        <v>49.803232499999993</v>
      </c>
      <c r="T16" t="s">
        <v>20</v>
      </c>
    </row>
    <row r="17" spans="1:20" x14ac:dyDescent="0.25">
      <c r="A17" s="3">
        <v>3</v>
      </c>
      <c r="B17" s="3">
        <f>SUM(B16*L16)</f>
        <v>125</v>
      </c>
      <c r="C17" s="4"/>
      <c r="D17" s="3">
        <f>SUM(B15:B17)</f>
        <v>155</v>
      </c>
      <c r="E17" s="18">
        <f>SUM(B17*O17)</f>
        <v>175.49710499999995</v>
      </c>
      <c r="F17" s="4"/>
      <c r="G17" s="5">
        <f>SUM(E15:E17)</f>
        <v>293.05983749999996</v>
      </c>
      <c r="H17" s="4"/>
      <c r="I17" s="5">
        <f t="shared" si="1"/>
        <v>175.49710499999995</v>
      </c>
      <c r="J17" s="4"/>
      <c r="K17" s="2">
        <f t="shared" si="2"/>
        <v>1.132239387096774</v>
      </c>
      <c r="L17" t="str">
        <f>REPT(F4,1)</f>
        <v>5</v>
      </c>
      <c r="M17">
        <v>18</v>
      </c>
      <c r="N17" s="1">
        <v>1</v>
      </c>
      <c r="O17" s="5">
        <f>SUM((O15*P17)/100)</f>
        <v>1.4039768399999997</v>
      </c>
      <c r="P17">
        <v>10.36</v>
      </c>
      <c r="Q17" s="5">
        <f>SUM(O17/100)</f>
        <v>1.4039768399999996E-2</v>
      </c>
      <c r="S17" s="5">
        <f>SUM(B17*O17)</f>
        <v>175.49710499999995</v>
      </c>
      <c r="T17" t="s">
        <v>20</v>
      </c>
    </row>
    <row r="18" spans="1:20" ht="14.25" customHeight="1" x14ac:dyDescent="0.25">
      <c r="A18" s="3">
        <v>4</v>
      </c>
      <c r="B18" s="3">
        <f>SUM(B17*L17)</f>
        <v>625</v>
      </c>
      <c r="C18" s="4"/>
      <c r="D18" s="3">
        <f>SUM(B15:B18)</f>
        <v>780</v>
      </c>
      <c r="E18" s="18">
        <f t="shared" ref="E18:E20" si="3">SUM(B18*O18)</f>
        <v>597</v>
      </c>
      <c r="F18" s="4"/>
      <c r="G18" s="5">
        <f>SUM(E15:E18)</f>
        <v>890.05983749999996</v>
      </c>
      <c r="H18" s="4"/>
      <c r="I18" s="5">
        <f t="shared" si="1"/>
        <v>597</v>
      </c>
      <c r="J18" s="4"/>
      <c r="K18" s="2">
        <f t="shared" si="2"/>
        <v>0.76538461538461533</v>
      </c>
      <c r="L18" t="str">
        <f>REPT(F4,1)</f>
        <v>5</v>
      </c>
      <c r="M18">
        <v>18</v>
      </c>
      <c r="N18" s="1">
        <v>1</v>
      </c>
      <c r="O18" s="5">
        <f>SUM((K4*P18)/100)</f>
        <v>0.95519999999999994</v>
      </c>
      <c r="P18">
        <v>4.8</v>
      </c>
      <c r="Q18" s="5">
        <f t="shared" ref="Q18" si="4">SUM(O18/100)</f>
        <v>9.5519999999999997E-3</v>
      </c>
      <c r="S18" s="5">
        <f>SUM(B18*O18)</f>
        <v>597</v>
      </c>
      <c r="T18" t="s">
        <v>20</v>
      </c>
    </row>
    <row r="19" spans="1:20" ht="18" customHeight="1" x14ac:dyDescent="0.25">
      <c r="A19" s="3">
        <v>5</v>
      </c>
      <c r="B19" s="3">
        <f>SUM(B18*L18)</f>
        <v>3125</v>
      </c>
      <c r="C19" s="4"/>
      <c r="D19" s="3">
        <f>SUM(B15:B19)</f>
        <v>3905</v>
      </c>
      <c r="E19" s="18">
        <f t="shared" si="3"/>
        <v>1143.4415624999997</v>
      </c>
      <c r="F19" s="4"/>
      <c r="G19" s="5">
        <f>SUM(E15:E19)</f>
        <v>2033.5013999999996</v>
      </c>
      <c r="H19" s="4"/>
      <c r="I19" s="5">
        <f t="shared" si="1"/>
        <v>1143.4415624999997</v>
      </c>
      <c r="J19" s="4"/>
      <c r="K19" s="2">
        <f t="shared" si="2"/>
        <v>0.29281474071702934</v>
      </c>
      <c r="L19" t="str">
        <f>REPT(F4,1)</f>
        <v>5</v>
      </c>
      <c r="M19">
        <v>18</v>
      </c>
      <c r="N19" s="1">
        <v>1</v>
      </c>
      <c r="O19" s="5">
        <f>SUM((O15*P19)/100)</f>
        <v>0.36590129999999993</v>
      </c>
      <c r="P19">
        <v>2.7</v>
      </c>
      <c r="Q19" s="5">
        <f>SUM(O19/100)</f>
        <v>3.6590129999999992E-3</v>
      </c>
      <c r="S19" s="5">
        <f>SUM(B19*O19)</f>
        <v>1143.4415624999997</v>
      </c>
      <c r="T19" t="s">
        <v>20</v>
      </c>
    </row>
    <row r="20" spans="1:20" ht="16.5" customHeight="1" x14ac:dyDescent="0.25">
      <c r="A20" s="3">
        <v>6</v>
      </c>
      <c r="B20" s="3">
        <f>SUM(B19*L19)</f>
        <v>15625</v>
      </c>
      <c r="C20" s="4"/>
      <c r="D20" s="3">
        <f>SUM(B15:B20)</f>
        <v>19530</v>
      </c>
      <c r="E20" s="18">
        <f t="shared" si="3"/>
        <v>2117.4843749999995</v>
      </c>
      <c r="F20" s="4"/>
      <c r="G20" s="5">
        <f>SUM(E15:E20)</f>
        <v>4150.9857749999992</v>
      </c>
      <c r="H20" s="4"/>
      <c r="I20" s="5">
        <f t="shared" si="1"/>
        <v>2117.4843749999995</v>
      </c>
      <c r="J20" s="4"/>
      <c r="K20" s="2">
        <f t="shared" si="2"/>
        <v>0.10842213901689705</v>
      </c>
      <c r="L20" t="str">
        <f>REPT(F4,1)</f>
        <v>5</v>
      </c>
      <c r="M20">
        <v>18</v>
      </c>
      <c r="N20" s="1">
        <v>1</v>
      </c>
      <c r="O20" s="5">
        <f>SUM((O15*P20)/100)</f>
        <v>0.13551899999999997</v>
      </c>
      <c r="P20">
        <v>1</v>
      </c>
      <c r="Q20" s="5">
        <f>SUM(O20/100)</f>
        <v>1.3551899999999998E-3</v>
      </c>
      <c r="S20" s="5">
        <f>SUM(B20*O20)</f>
        <v>2117.4843749999995</v>
      </c>
      <c r="T20" t="s">
        <v>20</v>
      </c>
    </row>
    <row r="21" spans="1:20" ht="16.5" customHeight="1" x14ac:dyDescent="0.25">
      <c r="A21" s="11"/>
      <c r="B21" s="3"/>
      <c r="C21" s="4"/>
      <c r="D21" s="3"/>
      <c r="E21" s="4"/>
      <c r="F21" s="4"/>
      <c r="G21" s="4"/>
      <c r="H21" s="4"/>
      <c r="I21" s="5"/>
      <c r="J21" s="4"/>
      <c r="K21" s="2"/>
      <c r="L21" t="str">
        <f>REPT(L20,1)</f>
        <v>5</v>
      </c>
      <c r="N21" s="1">
        <v>1</v>
      </c>
      <c r="O21" s="5">
        <f t="shared" ref="O21" si="5">SUM((K6*P21)/100)</f>
        <v>0</v>
      </c>
    </row>
    <row r="23" spans="1:20" x14ac:dyDescent="0.25">
      <c r="D23" s="1" t="s">
        <v>21</v>
      </c>
    </row>
    <row r="24" spans="1:20" x14ac:dyDescent="0.25">
      <c r="B24" s="1" t="s">
        <v>22</v>
      </c>
      <c r="M24" s="6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C2:O14"/>
  <sheetViews>
    <sheetView tabSelected="1" topLeftCell="B1" workbookViewId="0">
      <selection activeCell="L14" sqref="L14"/>
    </sheetView>
  </sheetViews>
  <sheetFormatPr defaultRowHeight="15" x14ac:dyDescent="0.25"/>
  <cols>
    <col min="2" max="2" width="0.28515625" customWidth="1"/>
    <col min="3" max="3" width="3.7109375" style="14" customWidth="1"/>
    <col min="4" max="4" width="2.28515625" customWidth="1"/>
    <col min="7" max="7" width="7.42578125" customWidth="1"/>
    <col min="8" max="8" width="0.140625" customWidth="1"/>
    <col min="9" max="9" width="8" customWidth="1"/>
    <col min="10" max="11" width="16.85546875" customWidth="1"/>
    <col min="12" max="12" width="17.5703125" customWidth="1"/>
    <col min="13" max="13" width="4.85546875" customWidth="1"/>
    <col min="14" max="14" width="17" customWidth="1"/>
    <col min="15" max="15" width="13" customWidth="1"/>
    <col min="16" max="16" width="17.42578125" customWidth="1"/>
    <col min="17" max="17" width="11" customWidth="1"/>
  </cols>
  <sheetData>
    <row r="2" spans="3:15" ht="24.75" x14ac:dyDescent="0.45">
      <c r="C2" s="15" t="s">
        <v>16</v>
      </c>
      <c r="O2" s="16">
        <f>SUM(G6)</f>
        <v>19.899999999999999</v>
      </c>
    </row>
    <row r="3" spans="3:15" ht="24.75" x14ac:dyDescent="0.45">
      <c r="C3" s="15" t="s">
        <v>15</v>
      </c>
    </row>
    <row r="4" spans="3:15" x14ac:dyDescent="0.25">
      <c r="C4" s="14" t="s">
        <v>13</v>
      </c>
      <c r="G4" t="s">
        <v>14</v>
      </c>
      <c r="K4" t="s">
        <v>18</v>
      </c>
      <c r="L4" t="s">
        <v>12</v>
      </c>
      <c r="N4" t="s">
        <v>17</v>
      </c>
    </row>
    <row r="6" spans="3:15" x14ac:dyDescent="0.25">
      <c r="C6" s="14">
        <f>SUM(Affiliati!A15)</f>
        <v>1</v>
      </c>
      <c r="D6" s="1" t="s">
        <v>10</v>
      </c>
      <c r="E6" t="s">
        <v>11</v>
      </c>
      <c r="G6" s="6">
        <f>SUM(Affiliati!K4)</f>
        <v>19.899999999999999</v>
      </c>
      <c r="I6">
        <f>SUM(Affiliati!B15)</f>
        <v>5</v>
      </c>
      <c r="J6" s="6">
        <f>SUM(Affiliati!G15)</f>
        <v>67.759499999999989</v>
      </c>
      <c r="K6" s="6">
        <f>SUM(Affiliati!I15)</f>
        <v>67.759499999999989</v>
      </c>
      <c r="L6">
        <f>SUM(Affiliati!P15)</f>
        <v>68.099999999999994</v>
      </c>
      <c r="N6" s="6">
        <f>SUM(Affiliati!I15)</f>
        <v>67.759499999999989</v>
      </c>
    </row>
    <row r="7" spans="3:15" x14ac:dyDescent="0.25">
      <c r="C7" s="14">
        <f>SUM(Affiliati!A16)</f>
        <v>2</v>
      </c>
      <c r="D7" s="1" t="s">
        <v>10</v>
      </c>
      <c r="E7" t="s">
        <v>11</v>
      </c>
      <c r="G7" s="6">
        <f>SUM(G6)</f>
        <v>19.899999999999999</v>
      </c>
      <c r="I7">
        <f>SUM(Affiliati!B16)</f>
        <v>25</v>
      </c>
      <c r="J7" s="6">
        <f>SUM(Affiliati!G16)</f>
        <v>117.56273249999998</v>
      </c>
      <c r="K7" s="6">
        <f>SUM(Affiliati!I16)</f>
        <v>49.803232499999993</v>
      </c>
      <c r="L7">
        <f>SUM(Affiliati!P16)</f>
        <v>14.7</v>
      </c>
      <c r="N7" s="6">
        <f>SUM(Affiliati!I16)</f>
        <v>49.803232499999993</v>
      </c>
    </row>
    <row r="8" spans="3:15" x14ac:dyDescent="0.25">
      <c r="C8" s="14">
        <f>SUM(Affiliati!A17)</f>
        <v>3</v>
      </c>
      <c r="D8" s="1" t="s">
        <v>10</v>
      </c>
      <c r="E8" t="s">
        <v>11</v>
      </c>
      <c r="G8" s="6">
        <f t="shared" ref="G8:G11" si="0">SUM(G7)</f>
        <v>19.899999999999999</v>
      </c>
      <c r="I8">
        <f>SUM(Affiliati!B17)</f>
        <v>125</v>
      </c>
      <c r="J8" s="6">
        <f>SUM(Affiliati!G17)</f>
        <v>293.05983749999996</v>
      </c>
      <c r="K8" s="6">
        <f>SUM(Affiliati!I17)</f>
        <v>175.49710499999995</v>
      </c>
      <c r="L8">
        <f>SUM(Affiliati!P17)</f>
        <v>10.36</v>
      </c>
      <c r="N8" s="6">
        <f>SUM(Affiliati!I17)</f>
        <v>175.49710499999995</v>
      </c>
    </row>
    <row r="9" spans="3:15" x14ac:dyDescent="0.25">
      <c r="C9" s="14">
        <f>SUM(Affiliati!A18)</f>
        <v>4</v>
      </c>
      <c r="D9" s="1" t="s">
        <v>10</v>
      </c>
      <c r="E9" t="s">
        <v>11</v>
      </c>
      <c r="G9" s="6">
        <f t="shared" si="0"/>
        <v>19.899999999999999</v>
      </c>
      <c r="I9">
        <f>SUM(Affiliati!B18)</f>
        <v>625</v>
      </c>
      <c r="J9" s="6">
        <f>SUM(Affiliati!G18)</f>
        <v>890.05983749999996</v>
      </c>
      <c r="K9" s="6">
        <f>SUM(Affiliati!I18)</f>
        <v>597</v>
      </c>
      <c r="L9">
        <f>SUM(Affiliati!P18)</f>
        <v>4.8</v>
      </c>
      <c r="N9" s="6">
        <f>SUM(Affiliati!I18)</f>
        <v>597</v>
      </c>
    </row>
    <row r="10" spans="3:15" x14ac:dyDescent="0.25">
      <c r="C10" s="14">
        <f>SUM(Affiliati!A19)</f>
        <v>5</v>
      </c>
      <c r="D10" s="1" t="s">
        <v>10</v>
      </c>
      <c r="E10" t="s">
        <v>11</v>
      </c>
      <c r="G10" s="6">
        <f t="shared" si="0"/>
        <v>19.899999999999999</v>
      </c>
      <c r="I10">
        <f>SUM(Affiliati!B19)</f>
        <v>3125</v>
      </c>
      <c r="J10" s="6">
        <f>SUM(Affiliati!G19)</f>
        <v>2033.5013999999996</v>
      </c>
      <c r="K10" s="6">
        <f>SUM(Affiliati!I19)</f>
        <v>1143.4415624999997</v>
      </c>
      <c r="L10">
        <f>SUM(Affiliati!P19)</f>
        <v>2.7</v>
      </c>
      <c r="N10" s="6">
        <f>SUM(Affiliati!I19)</f>
        <v>1143.4415624999997</v>
      </c>
    </row>
    <row r="11" spans="3:15" x14ac:dyDescent="0.25">
      <c r="C11" s="14">
        <f>SUM(Affiliati!A20)</f>
        <v>6</v>
      </c>
      <c r="D11" s="1" t="s">
        <v>10</v>
      </c>
      <c r="E11" t="s">
        <v>11</v>
      </c>
      <c r="G11" s="6">
        <f t="shared" si="0"/>
        <v>19.899999999999999</v>
      </c>
      <c r="I11">
        <f>SUM(Affiliati!B20)</f>
        <v>15625</v>
      </c>
      <c r="J11" s="6">
        <f>SUM(Affiliati!G20)</f>
        <v>4150.9857749999992</v>
      </c>
      <c r="K11" s="6">
        <f>SUM(Affiliati!I20)</f>
        <v>2117.4843749999995</v>
      </c>
      <c r="L11">
        <f>SUM(Affiliati!P20)</f>
        <v>1</v>
      </c>
      <c r="N11" s="6">
        <f>SUM(Affiliati!I20)</f>
        <v>2117.4843749999995</v>
      </c>
    </row>
    <row r="14" spans="3:15" x14ac:dyDescent="0.25">
      <c r="J14" s="14"/>
      <c r="K14" s="14"/>
      <c r="L14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Affiliati</vt:lpstr>
      <vt:lpstr>Guadagno Medio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stefano simone</dc:creator>
  <cp:lastModifiedBy>matteo stefano simone</cp:lastModifiedBy>
  <cp:lastPrinted>2021-06-22T08:52:13Z</cp:lastPrinted>
  <dcterms:created xsi:type="dcterms:W3CDTF">2015-09-09T09:30:36Z</dcterms:created>
  <dcterms:modified xsi:type="dcterms:W3CDTF">2025-08-24T07:37:37Z</dcterms:modified>
</cp:coreProperties>
</file>